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JANEIRO\Lucy\EMENDA22950003MAC_72325\"/>
    </mc:Choice>
  </mc:AlternateContent>
  <xr:revisionPtr revIDLastSave="0" documentId="13_ncr:1_{03EB3C1F-32DB-4160-AC99-622940B721F9}" xr6:coauthVersionLast="47" xr6:coauthVersionMax="47" xr10:uidLastSave="{00000000-0000-0000-0000-000000000000}"/>
  <bookViews>
    <workbookView xWindow="-120" yWindow="-120" windowWidth="29040" windowHeight="15720" activeTab="3" xr2:uid="{EEC9EF1C-B6EE-4668-841F-3525B31DA293}"/>
  </bookViews>
  <sheets>
    <sheet name="CAPA" sheetId="2" r:id="rId1"/>
    <sheet name="ORDEM BANCÁRIA " sheetId="7" r:id="rId2"/>
    <sheet name="FLUXO DE CAIXA" sheetId="4" r:id="rId3"/>
    <sheet name="COMPOSIÇÃO DAS DESPESAS" sheetId="5" r:id="rId4"/>
  </sheets>
  <externalReferences>
    <externalReference r:id="rId5"/>
    <externalReference r:id="rId6"/>
    <externalReference r:id="rId7"/>
  </externalReferences>
  <definedNames>
    <definedName name="_2" localSheetId="3">#REF!</definedName>
    <definedName name="_2" localSheetId="1">#REF!</definedName>
    <definedName name="_2">#REF!</definedName>
    <definedName name="_xlnm._FilterDatabase" localSheetId="3" hidden="1">'COMPOSIÇÃO DAS DESPESAS'!$A$5:$J$76</definedName>
    <definedName name="A" localSheetId="0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 localSheetId="1">#REF!</definedName>
    <definedName name="AAAAAAAAAAA">#REF!</definedName>
    <definedName name="ANEXO12" localSheetId="3">#REF!</definedName>
    <definedName name="ANEXO12" localSheetId="1">#REF!</definedName>
    <definedName name="ANEXO12">#REF!</definedName>
    <definedName name="_xlnm.Print_Area" localSheetId="3">'COMPOSIÇÃO DAS DESPESAS'!$A$1:$G$75</definedName>
    <definedName name="_xlnm.Print_Area" localSheetId="2">'FLUXO DE CAIXA'!$A$1:$J$26</definedName>
    <definedName name="B" localSheetId="0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 localSheetId="1">#REF!</definedName>
    <definedName name="CRIS">#REF!</definedName>
    <definedName name="DCNE" localSheetId="3">#REF!</definedName>
    <definedName name="DCNE" localSheetId="1">#REF!</definedName>
    <definedName name="DCNE">#REF!</definedName>
    <definedName name="dEMONS" localSheetId="3">#REF!</definedName>
    <definedName name="dEMONS" localSheetId="1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 localSheetId="1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 localSheetId="1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 localSheetId="1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F57" i="5" l="1"/>
  <c r="F76" i="5" s="1"/>
  <c r="B9" i="4"/>
  <c r="B14" i="4" l="1"/>
</calcChain>
</file>

<file path=xl/sharedStrings.xml><?xml version="1.0" encoding="utf-8"?>
<sst xmlns="http://schemas.openxmlformats.org/spreadsheetml/2006/main" count="303" uniqueCount="102">
  <si>
    <t>TOTAL</t>
  </si>
  <si>
    <t>Saldo Final</t>
  </si>
  <si>
    <t xml:space="preserve">MATERIAIS HOSPITALARES EM GERAL         </t>
  </si>
  <si>
    <t xml:space="preserve">ÓRTESES, PRÓTESES E MATERIAIS ESPECIAIS </t>
  </si>
  <si>
    <t xml:space="preserve">ORTOMOBIL INDUSTRIA E COMERCIO LTDA                         </t>
  </si>
  <si>
    <t xml:space="preserve">POLO CIRURGICO LTDA                                         </t>
  </si>
  <si>
    <t xml:space="preserve">ORTOBRAS INDUSTRIA E COMERCIO DE ORTOPEDIA LTDA             </t>
  </si>
  <si>
    <t xml:space="preserve">DILEPE INDUSTRIA E COMERCIO DE MATERIAIS ORTOPEDICOS LTDA   </t>
  </si>
  <si>
    <t xml:space="preserve">DIAMOND DESIGN TECNOLOGIA ASSISTIVA LTDA                    </t>
  </si>
  <si>
    <t xml:space="preserve">METALPLAY INDUSTRIA E COMERCIO LTDA - ME                    </t>
  </si>
  <si>
    <t xml:space="preserve">ESPUMABRAZ INDUSTRIA E COM DE ESPUMAS DE POLIURETANO LTDA   </t>
  </si>
  <si>
    <t xml:space="preserve">DELLAMED S A                                                </t>
  </si>
  <si>
    <t xml:space="preserve">  </t>
  </si>
  <si>
    <t>REPASSE SECRETARIA DE ESTADO DA SAÚDE DE SÃO PAULO</t>
  </si>
  <si>
    <t>Fluxo de Caixa Realizado</t>
  </si>
  <si>
    <t>Saldo inicial</t>
  </si>
  <si>
    <t>RECEITAS FINANCEIRAS</t>
  </si>
  <si>
    <t>Total</t>
  </si>
  <si>
    <t>Pagamentos de despesas</t>
  </si>
  <si>
    <t>MATERIAL DE CONSUMO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</si>
  <si>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</si>
  <si>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</si>
  <si>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</si>
  <si>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</si>
  <si>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</si>
  <si>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</si>
  <si>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</si>
  <si>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</si>
  <si>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INCREMENTO MAC - SENADOR JOSÉ SERRA</t>
  </si>
  <si>
    <t>EMENDA N°22950003</t>
  </si>
  <si>
    <t>PORTARIA Nº 1.157, DE 18 DE AGOSTO DE 2023</t>
  </si>
  <si>
    <t>JANEIRO/2025</t>
  </si>
  <si>
    <t>NF N° 42936</t>
  </si>
  <si>
    <t>NF N° 42937</t>
  </si>
  <si>
    <t>NF N° 42938</t>
  </si>
  <si>
    <t>NF N° 42939</t>
  </si>
  <si>
    <t>NF N° 256138</t>
  </si>
  <si>
    <t>NF N° 256140</t>
  </si>
  <si>
    <t>NF N° 256141</t>
  </si>
  <si>
    <t>NF N° 256142</t>
  </si>
  <si>
    <t>NF N° 256150</t>
  </si>
  <si>
    <t>NF N° 42956</t>
  </si>
  <si>
    <t>NF N° 42957</t>
  </si>
  <si>
    <t>NF N° 42958</t>
  </si>
  <si>
    <t>NF N° 42959</t>
  </si>
  <si>
    <t>NF N° 42960</t>
  </si>
  <si>
    <t>NF N° 256313</t>
  </si>
  <si>
    <t>NF N° 50020</t>
  </si>
  <si>
    <t>NF N° 9573</t>
  </si>
  <si>
    <t>NF N° 9574</t>
  </si>
  <si>
    <t>NF N° 9575</t>
  </si>
  <si>
    <t>NF N° 9576</t>
  </si>
  <si>
    <t>NF N° 9577</t>
  </si>
  <si>
    <t>NF N° 9578</t>
  </si>
  <si>
    <t>NF N° 9579</t>
  </si>
  <si>
    <t>NF N° 9580</t>
  </si>
  <si>
    <t>NF N° 9581</t>
  </si>
  <si>
    <t>NF N° 9582</t>
  </si>
  <si>
    <t>NF N° 9583</t>
  </si>
  <si>
    <t>NF N° 9584</t>
  </si>
  <si>
    <t>NF N° 9585</t>
  </si>
  <si>
    <t>NF N° 9586</t>
  </si>
  <si>
    <t>NF N° 9587</t>
  </si>
  <si>
    <t>NF N° 28729</t>
  </si>
  <si>
    <t>NF N° 256469</t>
  </si>
  <si>
    <t>NF N° 256470</t>
  </si>
  <si>
    <t>NF N° 256471</t>
  </si>
  <si>
    <t>NF N° 256472</t>
  </si>
  <si>
    <t>NF N° 256473</t>
  </si>
  <si>
    <t>NF N° 256474</t>
  </si>
  <si>
    <t>NF N° 256477</t>
  </si>
  <si>
    <t>NF N° 256478</t>
  </si>
  <si>
    <t>NF N° 256479</t>
  </si>
  <si>
    <t>NF N° 106151</t>
  </si>
  <si>
    <t>NF N° 441257</t>
  </si>
  <si>
    <t>NF N° 441259</t>
  </si>
  <si>
    <t>NF N° 484</t>
  </si>
  <si>
    <t>NF N° 42967</t>
  </si>
  <si>
    <t>NF N° 256972</t>
  </si>
  <si>
    <t>NF N° 256973</t>
  </si>
  <si>
    <t>NF N° 256974</t>
  </si>
  <si>
    <t>NF N° 256975</t>
  </si>
  <si>
    <t>NF N° 256976</t>
  </si>
  <si>
    <t>NF N° 256977</t>
  </si>
  <si>
    <t>NF N° 256978</t>
  </si>
  <si>
    <t>NF N° 256979</t>
  </si>
  <si>
    <t>NF N° 256980</t>
  </si>
  <si>
    <t>NF N° 256981</t>
  </si>
  <si>
    <t>NF N° 256982</t>
  </si>
  <si>
    <t>NF N° 256983</t>
  </si>
  <si>
    <t>NF N° 256984</t>
  </si>
  <si>
    <t>NF N° 256985</t>
  </si>
  <si>
    <t>NF N° 256986</t>
  </si>
  <si>
    <t>NF N° 256987</t>
  </si>
  <si>
    <t>NF N° 256988</t>
  </si>
  <si>
    <t>NF N° 256990</t>
  </si>
  <si>
    <t>NF N° 256991</t>
  </si>
  <si>
    <t>NF N° 256992</t>
  </si>
  <si>
    <t>NF N° 256993</t>
  </si>
  <si>
    <t>NF N° 256994</t>
  </si>
  <si>
    <t>NF N° 256995</t>
  </si>
  <si>
    <t>NF N° 256996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</si>
</sst>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0" fillId="0" borderId="0" xfId="6" applyFont="1" applyAlignment="1">
      <alignment vertical="center"/>
    </xf>
    <xf numFmtId="0" fontId="1" fillId="0" borderId="0" xfId="7"/>
    <xf numFmtId="0" fontId="12" fillId="0" borderId="0" xfId="6" applyFont="1" applyAlignment="1">
      <alignment vertical="center"/>
    </xf>
    <xf numFmtId="0" fontId="13" fillId="0" borderId="2" xfId="6" applyFont="1" applyBorder="1" applyAlignment="1">
      <alignment vertical="center" wrapText="1"/>
    </xf>
    <xf numFmtId="4" fontId="13" fillId="0" borderId="3" xfId="6" applyNumberFormat="1" applyFont="1" applyBorder="1" applyAlignment="1">
      <alignment vertical="center"/>
    </xf>
    <xf numFmtId="0" fontId="14" fillId="0" borderId="4" xfId="6" applyFont="1" applyBorder="1" applyAlignment="1">
      <alignment horizontal="left" vertical="center" wrapText="1"/>
    </xf>
    <xf numFmtId="4" fontId="14" fillId="0" borderId="5" xfId="6" applyNumberFormat="1" applyFont="1" applyBorder="1" applyAlignment="1">
      <alignment vertical="center"/>
    </xf>
    <xf numFmtId="0" fontId="13" fillId="0" borderId="0" xfId="6" applyFont="1" applyAlignment="1">
      <alignment horizontal="left" vertical="center" wrapText="1"/>
    </xf>
    <xf numFmtId="4" fontId="13" fillId="0" borderId="0" xfId="6" applyNumberFormat="1" applyFont="1" applyAlignment="1">
      <alignment vertical="center"/>
    </xf>
    <xf numFmtId="0" fontId="13" fillId="3" borderId="4" xfId="6" applyFont="1" applyFill="1" applyBorder="1" applyAlignment="1">
      <alignment horizontal="left" vertical="center" wrapText="1"/>
    </xf>
    <xf numFmtId="4" fontId="13" fillId="3" borderId="5" xfId="6" applyNumberFormat="1" applyFont="1" applyFill="1" applyBorder="1" applyAlignment="1">
      <alignment vertical="center"/>
    </xf>
    <xf numFmtId="0" fontId="15" fillId="0" borderId="0" xfId="6" applyFont="1" applyAlignment="1">
      <alignment vertical="center" wrapText="1"/>
    </xf>
    <xf numFmtId="4" fontId="15" fillId="0" borderId="0" xfId="6" applyNumberFormat="1" applyFont="1" applyAlignment="1">
      <alignment vertical="center"/>
    </xf>
    <xf numFmtId="4" fontId="14" fillId="0" borderId="5" xfId="6" applyNumberFormat="1" applyFont="1" applyBorder="1" applyAlignment="1">
      <alignment horizontal="right" vertical="center"/>
    </xf>
    <xf numFmtId="4" fontId="1" fillId="0" borderId="0" xfId="7" applyNumberFormat="1"/>
    <xf numFmtId="0" fontId="13" fillId="3" borderId="4" xfId="6" applyFont="1" applyFill="1" applyBorder="1" applyAlignment="1">
      <alignment horizontal="left" vertical="center"/>
    </xf>
    <xf numFmtId="4" fontId="16" fillId="3" borderId="5" xfId="6" applyNumberFormat="1" applyFont="1" applyFill="1" applyBorder="1" applyAlignment="1">
      <alignment vertical="center"/>
    </xf>
    <xf numFmtId="0" fontId="12" fillId="0" borderId="0" xfId="6" applyFont="1"/>
    <xf numFmtId="4" fontId="12" fillId="0" borderId="0" xfId="6" applyNumberFormat="1" applyFont="1"/>
    <xf numFmtId="0" fontId="17" fillId="4" borderId="6" xfId="6" applyFont="1" applyFill="1" applyBorder="1" applyAlignment="1">
      <alignment vertical="center"/>
    </xf>
    <xf numFmtId="166" fontId="17" fillId="4" borderId="7" xfId="6" applyNumberFormat="1" applyFont="1" applyFill="1" applyBorder="1" applyAlignment="1">
      <alignment vertical="center"/>
    </xf>
    <xf numFmtId="0" fontId="18" fillId="0" borderId="0" xfId="6" applyFont="1"/>
    <xf numFmtId="0" fontId="19" fillId="0" borderId="0" xfId="4" applyFont="1" applyAlignment="1">
      <alignment vertical="center"/>
    </xf>
    <xf numFmtId="0" fontId="1" fillId="0" borderId="0" xfId="4" applyAlignment="1">
      <alignment vertical="center"/>
    </xf>
    <xf numFmtId="0" fontId="1" fillId="0" borderId="0" xfId="4" applyAlignment="1">
      <alignment horizontal="center"/>
    </xf>
    <xf numFmtId="0" fontId="1" fillId="0" borderId="0" xfId="4" applyAlignment="1">
      <alignment horizontal="left" indent="1"/>
    </xf>
    <xf numFmtId="14" fontId="1" fillId="0" borderId="0" xfId="4" applyNumberFormat="1" applyAlignment="1">
      <alignment horizontal="left" indent="1"/>
    </xf>
    <xf numFmtId="0" fontId="1" fillId="0" borderId="0" xfId="4" applyAlignment="1">
      <alignment horizontal="left" indent="2"/>
    </xf>
    <xf numFmtId="4" fontId="1" fillId="0" borderId="0" xfId="4" applyNumberFormat="1" applyAlignment="1">
      <alignment horizontal="right"/>
    </xf>
    <xf numFmtId="0" fontId="1" fillId="0" borderId="0" xfId="4"/>
    <xf numFmtId="0" fontId="21" fillId="0" borderId="0" xfId="4" applyFont="1" applyAlignment="1">
      <alignment vertical="center"/>
    </xf>
    <xf numFmtId="0" fontId="22" fillId="0" borderId="0" xfId="4" applyFont="1" applyAlignment="1">
      <alignment vertical="center" wrapText="1"/>
    </xf>
    <xf numFmtId="0" fontId="22" fillId="0" borderId="0" xfId="4" applyFont="1" applyAlignment="1">
      <alignment horizontal="center" vertical="center" wrapText="1"/>
    </xf>
    <xf numFmtId="164" fontId="2" fillId="0" borderId="0" xfId="4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24" fillId="5" borderId="1" xfId="4" applyFont="1" applyFill="1" applyBorder="1" applyAlignment="1">
      <alignment horizontal="center" vertical="center"/>
    </xf>
    <xf numFmtId="0" fontId="24" fillId="5" borderId="1" xfId="4" applyFont="1" applyFill="1" applyBorder="1" applyAlignment="1">
      <alignment horizontal="left" vertical="center" indent="1"/>
    </xf>
    <xf numFmtId="0" fontId="24" fillId="5" borderId="1" xfId="4" applyFont="1" applyFill="1" applyBorder="1" applyAlignment="1">
      <alignment horizontal="left" vertical="center" indent="2"/>
    </xf>
    <xf numFmtId="14" fontId="25" fillId="5" borderId="1" xfId="4" applyNumberFormat="1" applyFont="1" applyFill="1" applyBorder="1" applyAlignment="1">
      <alignment horizontal="center" vertical="center"/>
    </xf>
    <xf numFmtId="14" fontId="25" fillId="5" borderId="1" xfId="4" applyNumberFormat="1" applyFont="1" applyFill="1" applyBorder="1" applyAlignment="1">
      <alignment horizontal="center" vertical="center" wrapText="1"/>
    </xf>
    <xf numFmtId="0" fontId="26" fillId="0" borderId="0" xfId="4" applyFont="1"/>
    <xf numFmtId="0" fontId="27" fillId="0" borderId="1" xfId="8" quotePrefix="1" applyNumberFormat="1" applyFont="1" applyFill="1" applyBorder="1" applyAlignment="1">
      <alignment horizontal="center" vertical="center"/>
    </xf>
    <xf numFmtId="0" fontId="28" fillId="0" borderId="1" xfId="8" applyNumberFormat="1" applyFont="1" applyFill="1" applyBorder="1" applyAlignment="1">
      <alignment horizontal="center" vertical="center"/>
    </xf>
    <xf numFmtId="0" fontId="28" fillId="0" borderId="1" xfId="8" applyNumberFormat="1" applyFont="1" applyFill="1" applyBorder="1" applyAlignment="1">
      <alignment horizontal="left" vertical="center" indent="1"/>
    </xf>
    <xf numFmtId="43" fontId="28" fillId="0" borderId="1" xfId="8" applyFont="1" applyFill="1" applyBorder="1" applyAlignment="1">
      <alignment horizontal="left" vertical="center" indent="1"/>
    </xf>
    <xf numFmtId="4" fontId="28" fillId="0" borderId="1" xfId="4" applyNumberFormat="1" applyFont="1" applyBorder="1" applyAlignment="1">
      <alignment horizontal="right" vertical="center"/>
    </xf>
    <xf numFmtId="165" fontId="28" fillId="0" borderId="1" xfId="4" applyNumberFormat="1" applyFont="1" applyBorder="1" applyAlignment="1">
      <alignment horizontal="center" vertical="center"/>
    </xf>
    <xf numFmtId="164" fontId="29" fillId="5" borderId="11" xfId="4" applyNumberFormat="1" applyFont="1" applyFill="1" applyBorder="1" applyAlignment="1">
      <alignment vertical="center"/>
    </xf>
    <xf numFmtId="0" fontId="6" fillId="2" borderId="0" xfId="4" applyFont="1" applyFill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17" fontId="7" fillId="0" borderId="0" xfId="4" quotePrefix="1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49" fontId="9" fillId="0" borderId="0" xfId="4" applyNumberFormat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9" fillId="5" borderId="8" xfId="4" applyFont="1" applyFill="1" applyBorder="1" applyAlignment="1">
      <alignment horizontal="left" vertical="center" indent="1"/>
    </xf>
    <xf numFmtId="0" fontId="29" fillId="5" borderId="9" xfId="4" applyFont="1" applyFill="1" applyBorder="1" applyAlignment="1">
      <alignment horizontal="left" vertical="center" indent="1"/>
    </xf>
    <xf numFmtId="0" fontId="29" fillId="5" borderId="10" xfId="4" applyFont="1" applyFill="1" applyBorder="1" applyAlignment="1">
      <alignment horizontal="left" vertical="center" indent="1"/>
    </xf>
  </cellXfs>
  <cellStyles count="9">
    <cellStyle name="Normal" xfId="0" builtinId="0"/>
    <cellStyle name="Normal 12" xfId="1" xr:uid="{A716A09D-66E0-4545-9617-74511D5AE4A9}"/>
    <cellStyle name="Normal 2 2 2 2 12 2" xfId="6" xr:uid="{C231803A-8393-4022-8AFE-0FF157AA1F05}"/>
    <cellStyle name="Normal 3 3" xfId="4" xr:uid="{A2B0C0A4-4303-45D1-9D50-6FF798E2C32D}"/>
    <cellStyle name="Normal 4 2" xfId="7" xr:uid="{B6EAAF1F-C4E7-405A-A426-DE606EFB5E4A}"/>
    <cellStyle name="Normal 5" xfId="5" xr:uid="{9E459F2A-48F5-4941-A110-34B0C3140A1E}"/>
    <cellStyle name="Normal 7" xfId="3" xr:uid="{16220199-948B-40A4-A9F6-E56719A1DA50}"/>
    <cellStyle name="Normal 8" xfId="2" xr:uid="{D5F6143E-1EC4-4FD2-B0A4-BD80AD41F89A}"/>
    <cellStyle name="Vírgula 2" xfId="8" xr:uid="{4A6089A0-E0DC-4417-B02C-0B979E6D7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1543AE-385C-41F7-AD22-BC57F9146C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466725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A21C9A-2C0D-4661-92AC-4420858041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95312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9</xdr:col>
      <xdr:colOff>438150</xdr:colOff>
      <xdr:row>16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5CAC4B-BBCB-47E2-B7ED-077962E82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5924550" cy="243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2E28B3-90C7-48DF-96E6-500C0E51B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537B4A4-C9D8-4ADF-8920-35A6CF60A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873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2098-836A-4F4E-BD2C-960715E82BEB}">
  <sheetPr>
    <tabColor theme="9" tint="0.79998168889431442"/>
  </sheetPr>
  <dimension ref="A1:N8"/>
  <sheetViews>
    <sheetView showGridLines="0" zoomScale="70" zoomScaleNormal="70" workbookViewId="0">
      <selection activeCell="A7" sqref="A1:N7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51.75" customHeight="1" x14ac:dyDescent="0.25">
      <c r="A2" s="53" t="s">
        <v>29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86.2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s="2" customFormat="1" ht="30.75" x14ac:dyDescent="0.25">
      <c r="A4" s="53" t="s">
        <v>13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s="2" customFormat="1" ht="30.75" x14ac:dyDescent="0.25">
      <c r="A5" s="53" t="s">
        <v>30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s="2" customFormat="1" ht="35.25" customHeight="1" x14ac:dyDescent="0.25">
      <c r="A6" s="54" t="s">
        <v>28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ht="190.5" customHeight="1" x14ac:dyDescent="0.25">
      <c r="A7" s="56" t="s">
        <v>31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9.7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B1D5-A8C3-4D98-9519-EF1481072EF9}">
  <dimension ref="A1"/>
  <sheetViews>
    <sheetView showGridLines="0" workbookViewId="0">
      <selection activeCell="J30" sqref="J30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F83A-941D-4FE2-BDD4-AA66C56F51B4}">
  <sheetPr>
    <tabColor theme="9" tint="0.79998168889431442"/>
    <pageSetUpPr fitToPage="1"/>
  </sheetPr>
  <dimension ref="A1:D20"/>
  <sheetViews>
    <sheetView showGridLines="0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57" t="s">
        <v>14</v>
      </c>
      <c r="B3" s="57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15</v>
      </c>
      <c r="B6" s="7">
        <v>63526.21</v>
      </c>
    </row>
    <row r="7" spans="1:4" ht="27.6" customHeight="1" x14ac:dyDescent="0.25">
      <c r="A7" s="8" t="s">
        <v>16</v>
      </c>
      <c r="B7" s="9">
        <v>170.58</v>
      </c>
    </row>
    <row r="8" spans="1:4" x14ac:dyDescent="0.25">
      <c r="A8" s="10"/>
      <c r="B8" s="11"/>
    </row>
    <row r="9" spans="1:4" x14ac:dyDescent="0.25">
      <c r="A9" s="12" t="s">
        <v>17</v>
      </c>
      <c r="B9" s="13">
        <f>B7</f>
        <v>170.58</v>
      </c>
    </row>
    <row r="10" spans="1:4" x14ac:dyDescent="0.25">
      <c r="A10" s="10"/>
      <c r="B10" s="11"/>
    </row>
    <row r="11" spans="1:4" ht="27.6" customHeight="1" x14ac:dyDescent="0.25">
      <c r="A11" s="14" t="s">
        <v>18</v>
      </c>
      <c r="B11" s="15"/>
    </row>
    <row r="12" spans="1:4" ht="27.6" customHeight="1" x14ac:dyDescent="0.25">
      <c r="A12" s="8" t="s">
        <v>19</v>
      </c>
      <c r="B12" s="16">
        <v>-62154.47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17</v>
      </c>
      <c r="B14" s="19">
        <f>B12</f>
        <v>-62154.47</v>
      </c>
      <c r="C14" s="17"/>
    </row>
    <row r="15" spans="1:4" x14ac:dyDescent="0.25">
      <c r="B15" s="21"/>
    </row>
    <row r="16" spans="1:4" ht="27.6" customHeight="1" thickBot="1" x14ac:dyDescent="0.3">
      <c r="A16" s="22" t="s">
        <v>1</v>
      </c>
      <c r="B16" s="23">
        <f>B6+B9+B14</f>
        <v>1542.3199999999997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DD7C9-75CE-4F34-A239-691608E53862}">
  <sheetPr>
    <tabColor theme="6" tint="0.79998168889431442"/>
  </sheetPr>
  <dimension ref="A1:J76"/>
  <sheetViews>
    <sheetView showGridLines="0" tabSelected="1" zoomScaleNormal="100" workbookViewId="0">
      <selection activeCell="K13" sqref="K13"/>
    </sheetView>
  </sheetViews>
  <sheetFormatPr defaultRowHeight="15" x14ac:dyDescent="0.25"/>
  <cols>
    <col min="1" max="1" width="6.140625" style="27" customWidth="1"/>
    <col min="2" max="2" width="16.85546875" style="27" bestFit="1" customWidth="1"/>
    <col min="3" max="3" width="45.28515625" style="28" bestFit="1" customWidth="1"/>
    <col min="4" max="4" width="23" style="28" bestFit="1" customWidth="1"/>
    <col min="5" max="5" width="65.85546875" style="28" bestFit="1" customWidth="1"/>
    <col min="6" max="6" width="15.7109375" style="31" bestFit="1" customWidth="1"/>
    <col min="7" max="7" width="14.85546875" style="29" customWidth="1"/>
    <col min="8" max="8" width="9.140625" style="32"/>
    <col min="9" max="9" width="10.42578125" style="32" bestFit="1" customWidth="1"/>
    <col min="10" max="16384" width="9.140625" style="32"/>
  </cols>
  <sheetData>
    <row r="1" spans="1:10" s="26" customFormat="1" ht="53.25" customHeight="1" x14ac:dyDescent="0.25">
      <c r="A1" s="58"/>
      <c r="B1" s="58"/>
      <c r="C1" s="58"/>
      <c r="D1" s="58"/>
      <c r="E1" s="58"/>
      <c r="F1" s="58"/>
      <c r="G1" s="58"/>
      <c r="H1" s="25"/>
      <c r="I1" s="25"/>
      <c r="J1" s="25"/>
    </row>
    <row r="2" spans="1:10" ht="12" customHeight="1" x14ac:dyDescent="0.25">
      <c r="E2" s="29"/>
      <c r="F2" s="30"/>
      <c r="G2" s="31"/>
    </row>
    <row r="3" spans="1:10" s="33" customFormat="1" ht="20.100000000000001" customHeight="1" x14ac:dyDescent="0.25">
      <c r="A3" s="59" t="s">
        <v>20</v>
      </c>
      <c r="B3" s="59"/>
      <c r="C3" s="59"/>
      <c r="D3" s="59"/>
      <c r="E3" s="59"/>
      <c r="F3" s="59"/>
      <c r="G3" s="59"/>
    </row>
    <row r="4" spans="1:10" s="37" customFormat="1" ht="12.75" x14ac:dyDescent="0.25">
      <c r="A4" s="34"/>
      <c r="B4" s="35"/>
      <c r="C4" s="34"/>
      <c r="D4" s="34"/>
      <c r="E4" s="34"/>
      <c r="F4" s="36"/>
      <c r="G4" s="34"/>
    </row>
    <row r="5" spans="1:10" s="43" customFormat="1" ht="27" customHeight="1" x14ac:dyDescent="0.2">
      <c r="A5" s="38" t="s">
        <v>21</v>
      </c>
      <c r="B5" s="38" t="s">
        <v>22</v>
      </c>
      <c r="C5" s="39" t="s">
        <v>23</v>
      </c>
      <c r="D5" s="39" t="s">
        <v>24</v>
      </c>
      <c r="E5" s="40" t="s">
        <v>25</v>
      </c>
      <c r="F5" s="41" t="s">
        <v>26</v>
      </c>
      <c r="G5" s="42" t="s">
        <v>27</v>
      </c>
    </row>
    <row r="6" spans="1:10" x14ac:dyDescent="0.25">
      <c r="A6" s="44">
        <v>1</v>
      </c>
      <c r="B6" s="45" t="s">
        <v>32</v>
      </c>
      <c r="C6" s="46" t="s">
        <v>3</v>
      </c>
      <c r="D6" s="46" t="s">
        <v>19</v>
      </c>
      <c r="E6" s="47" t="s">
        <v>4</v>
      </c>
      <c r="F6" s="48">
        <v>-1029</v>
      </c>
      <c r="G6" s="49">
        <v>45659</v>
      </c>
    </row>
    <row r="7" spans="1:10" x14ac:dyDescent="0.25">
      <c r="A7" s="44">
        <v>2</v>
      </c>
      <c r="B7" s="45" t="s">
        <v>33</v>
      </c>
      <c r="C7" s="46" t="s">
        <v>3</v>
      </c>
      <c r="D7" s="46" t="s">
        <v>19</v>
      </c>
      <c r="E7" s="47" t="s">
        <v>4</v>
      </c>
      <c r="F7" s="48">
        <v>-1029</v>
      </c>
      <c r="G7" s="49">
        <v>45659</v>
      </c>
    </row>
    <row r="8" spans="1:10" x14ac:dyDescent="0.25">
      <c r="A8" s="44">
        <v>3</v>
      </c>
      <c r="B8" s="45" t="s">
        <v>34</v>
      </c>
      <c r="C8" s="46" t="s">
        <v>3</v>
      </c>
      <c r="D8" s="46" t="s">
        <v>19</v>
      </c>
      <c r="E8" s="47" t="s">
        <v>4</v>
      </c>
      <c r="F8" s="48">
        <v>-1029</v>
      </c>
      <c r="G8" s="49">
        <v>45659</v>
      </c>
    </row>
    <row r="9" spans="1:10" x14ac:dyDescent="0.25">
      <c r="A9" s="44">
        <v>4</v>
      </c>
      <c r="B9" s="45" t="s">
        <v>35</v>
      </c>
      <c r="C9" s="46" t="s">
        <v>3</v>
      </c>
      <c r="D9" s="46" t="s">
        <v>19</v>
      </c>
      <c r="E9" s="47" t="s">
        <v>4</v>
      </c>
      <c r="F9" s="48">
        <v>-1029</v>
      </c>
      <c r="G9" s="49">
        <v>45659</v>
      </c>
    </row>
    <row r="10" spans="1:10" x14ac:dyDescent="0.25">
      <c r="A10" s="44">
        <v>5</v>
      </c>
      <c r="B10" s="45" t="s">
        <v>36</v>
      </c>
      <c r="C10" s="46" t="s">
        <v>3</v>
      </c>
      <c r="D10" s="46" t="s">
        <v>19</v>
      </c>
      <c r="E10" s="47" t="s">
        <v>7</v>
      </c>
      <c r="F10" s="48">
        <v>-560.72</v>
      </c>
      <c r="G10" s="49">
        <v>45659</v>
      </c>
    </row>
    <row r="11" spans="1:10" x14ac:dyDescent="0.25">
      <c r="A11" s="44">
        <v>6</v>
      </c>
      <c r="B11" s="45" t="s">
        <v>37</v>
      </c>
      <c r="C11" s="46" t="s">
        <v>3</v>
      </c>
      <c r="D11" s="46" t="s">
        <v>19</v>
      </c>
      <c r="E11" s="47" t="s">
        <v>7</v>
      </c>
      <c r="F11" s="48">
        <v>-560.72</v>
      </c>
      <c r="G11" s="49">
        <v>45659</v>
      </c>
    </row>
    <row r="12" spans="1:10" x14ac:dyDescent="0.25">
      <c r="A12" s="44">
        <v>7</v>
      </c>
      <c r="B12" s="45" t="s">
        <v>38</v>
      </c>
      <c r="C12" s="46" t="s">
        <v>3</v>
      </c>
      <c r="D12" s="46" t="s">
        <v>19</v>
      </c>
      <c r="E12" s="47" t="s">
        <v>7</v>
      </c>
      <c r="F12" s="48">
        <v>-560.72</v>
      </c>
      <c r="G12" s="49">
        <v>45659</v>
      </c>
    </row>
    <row r="13" spans="1:10" x14ac:dyDescent="0.25">
      <c r="A13" s="44">
        <v>8</v>
      </c>
      <c r="B13" s="45" t="s">
        <v>39</v>
      </c>
      <c r="C13" s="46" t="s">
        <v>3</v>
      </c>
      <c r="D13" s="46" t="s">
        <v>19</v>
      </c>
      <c r="E13" s="47" t="s">
        <v>7</v>
      </c>
      <c r="F13" s="48">
        <v>-233.3</v>
      </c>
      <c r="G13" s="49">
        <v>45659</v>
      </c>
    </row>
    <row r="14" spans="1:10" x14ac:dyDescent="0.25">
      <c r="A14" s="44">
        <v>9</v>
      </c>
      <c r="B14" s="45" t="s">
        <v>40</v>
      </c>
      <c r="C14" s="46" t="s">
        <v>3</v>
      </c>
      <c r="D14" s="46" t="s">
        <v>19</v>
      </c>
      <c r="E14" s="47" t="s">
        <v>7</v>
      </c>
      <c r="F14" s="48">
        <v>-560.72</v>
      </c>
      <c r="G14" s="49">
        <v>45659</v>
      </c>
    </row>
    <row r="15" spans="1:10" x14ac:dyDescent="0.25">
      <c r="A15" s="44">
        <v>10</v>
      </c>
      <c r="B15" s="45" t="s">
        <v>41</v>
      </c>
      <c r="C15" s="46" t="s">
        <v>3</v>
      </c>
      <c r="D15" s="46" t="s">
        <v>19</v>
      </c>
      <c r="E15" s="47" t="s">
        <v>4</v>
      </c>
      <c r="F15" s="48">
        <v>-1029</v>
      </c>
      <c r="G15" s="49">
        <v>45660</v>
      </c>
    </row>
    <row r="16" spans="1:10" x14ac:dyDescent="0.25">
      <c r="A16" s="44">
        <v>11</v>
      </c>
      <c r="B16" s="45" t="s">
        <v>42</v>
      </c>
      <c r="C16" s="46" t="s">
        <v>3</v>
      </c>
      <c r="D16" s="46" t="s">
        <v>19</v>
      </c>
      <c r="E16" s="47" t="s">
        <v>4</v>
      </c>
      <c r="F16" s="48">
        <v>-1029</v>
      </c>
      <c r="G16" s="49">
        <v>45660</v>
      </c>
    </row>
    <row r="17" spans="1:7" x14ac:dyDescent="0.25">
      <c r="A17" s="44">
        <v>12</v>
      </c>
      <c r="B17" s="45" t="s">
        <v>43</v>
      </c>
      <c r="C17" s="46" t="s">
        <v>3</v>
      </c>
      <c r="D17" s="46" t="s">
        <v>19</v>
      </c>
      <c r="E17" s="47" t="s">
        <v>4</v>
      </c>
      <c r="F17" s="48">
        <v>-594</v>
      </c>
      <c r="G17" s="49">
        <v>45660</v>
      </c>
    </row>
    <row r="18" spans="1:7" x14ac:dyDescent="0.25">
      <c r="A18" s="44">
        <v>13</v>
      </c>
      <c r="B18" s="45" t="s">
        <v>44</v>
      </c>
      <c r="C18" s="46" t="s">
        <v>3</v>
      </c>
      <c r="D18" s="46" t="s">
        <v>19</v>
      </c>
      <c r="E18" s="47" t="s">
        <v>4</v>
      </c>
      <c r="F18" s="48">
        <v>-1029</v>
      </c>
      <c r="G18" s="49">
        <v>45660</v>
      </c>
    </row>
    <row r="19" spans="1:7" x14ac:dyDescent="0.25">
      <c r="A19" s="44">
        <v>14</v>
      </c>
      <c r="B19" s="45" t="s">
        <v>45</v>
      </c>
      <c r="C19" s="46" t="s">
        <v>3</v>
      </c>
      <c r="D19" s="46" t="s">
        <v>19</v>
      </c>
      <c r="E19" s="47" t="s">
        <v>4</v>
      </c>
      <c r="F19" s="48">
        <v>-594</v>
      </c>
      <c r="G19" s="49">
        <v>45660</v>
      </c>
    </row>
    <row r="20" spans="1:7" x14ac:dyDescent="0.25">
      <c r="A20" s="44">
        <v>15</v>
      </c>
      <c r="B20" s="45" t="s">
        <v>46</v>
      </c>
      <c r="C20" s="46" t="s">
        <v>3</v>
      </c>
      <c r="D20" s="46" t="s">
        <v>19</v>
      </c>
      <c r="E20" s="47" t="s">
        <v>7</v>
      </c>
      <c r="F20" s="48">
        <v>-4392.5</v>
      </c>
      <c r="G20" s="49">
        <v>45663</v>
      </c>
    </row>
    <row r="21" spans="1:7" x14ac:dyDescent="0.25">
      <c r="A21" s="44">
        <v>16</v>
      </c>
      <c r="B21" s="45" t="s">
        <v>47</v>
      </c>
      <c r="C21" s="46" t="s">
        <v>2</v>
      </c>
      <c r="D21" s="46" t="s">
        <v>19</v>
      </c>
      <c r="E21" s="47" t="s">
        <v>5</v>
      </c>
      <c r="F21" s="48">
        <v>-324.7</v>
      </c>
      <c r="G21" s="49">
        <v>45664</v>
      </c>
    </row>
    <row r="22" spans="1:7" x14ac:dyDescent="0.25">
      <c r="A22" s="44">
        <v>17</v>
      </c>
      <c r="B22" s="45" t="s">
        <v>48</v>
      </c>
      <c r="C22" s="46" t="s">
        <v>3</v>
      </c>
      <c r="D22" s="46" t="s">
        <v>19</v>
      </c>
      <c r="E22" s="47" t="s">
        <v>9</v>
      </c>
      <c r="F22" s="48">
        <v>-1312</v>
      </c>
      <c r="G22" s="49">
        <v>45665</v>
      </c>
    </row>
    <row r="23" spans="1:7" x14ac:dyDescent="0.25">
      <c r="A23" s="44">
        <v>18</v>
      </c>
      <c r="B23" s="45" t="s">
        <v>49</v>
      </c>
      <c r="C23" s="46" t="s">
        <v>3</v>
      </c>
      <c r="D23" s="46" t="s">
        <v>19</v>
      </c>
      <c r="E23" s="47" t="s">
        <v>9</v>
      </c>
      <c r="F23" s="48">
        <v>-1312</v>
      </c>
      <c r="G23" s="49">
        <v>45665</v>
      </c>
    </row>
    <row r="24" spans="1:7" x14ac:dyDescent="0.25">
      <c r="A24" s="44">
        <v>19</v>
      </c>
      <c r="B24" s="45" t="s">
        <v>50</v>
      </c>
      <c r="C24" s="46" t="s">
        <v>3</v>
      </c>
      <c r="D24" s="46" t="s">
        <v>19</v>
      </c>
      <c r="E24" s="47" t="s">
        <v>9</v>
      </c>
      <c r="F24" s="48">
        <v>-1312</v>
      </c>
      <c r="G24" s="49">
        <v>45665</v>
      </c>
    </row>
    <row r="25" spans="1:7" x14ac:dyDescent="0.25">
      <c r="A25" s="44">
        <v>20</v>
      </c>
      <c r="B25" s="45" t="s">
        <v>51</v>
      </c>
      <c r="C25" s="46" t="s">
        <v>3</v>
      </c>
      <c r="D25" s="46" t="s">
        <v>19</v>
      </c>
      <c r="E25" s="47" t="s">
        <v>9</v>
      </c>
      <c r="F25" s="48">
        <v>-1312</v>
      </c>
      <c r="G25" s="49">
        <v>45665</v>
      </c>
    </row>
    <row r="26" spans="1:7" x14ac:dyDescent="0.25">
      <c r="A26" s="44">
        <v>21</v>
      </c>
      <c r="B26" s="45" t="s">
        <v>52</v>
      </c>
      <c r="C26" s="46" t="s">
        <v>3</v>
      </c>
      <c r="D26" s="46" t="s">
        <v>19</v>
      </c>
      <c r="E26" s="47" t="s">
        <v>9</v>
      </c>
      <c r="F26" s="48">
        <v>-1312</v>
      </c>
      <c r="G26" s="49">
        <v>45665</v>
      </c>
    </row>
    <row r="27" spans="1:7" x14ac:dyDescent="0.25">
      <c r="A27" s="44">
        <v>22</v>
      </c>
      <c r="B27" s="45" t="s">
        <v>53</v>
      </c>
      <c r="C27" s="46" t="s">
        <v>3</v>
      </c>
      <c r="D27" s="46" t="s">
        <v>19</v>
      </c>
      <c r="E27" s="47" t="s">
        <v>9</v>
      </c>
      <c r="F27" s="48">
        <v>-860</v>
      </c>
      <c r="G27" s="49">
        <v>45665</v>
      </c>
    </row>
    <row r="28" spans="1:7" x14ac:dyDescent="0.25">
      <c r="A28" s="44">
        <v>23</v>
      </c>
      <c r="B28" s="45" t="s">
        <v>54</v>
      </c>
      <c r="C28" s="46" t="s">
        <v>3</v>
      </c>
      <c r="D28" s="46" t="s">
        <v>19</v>
      </c>
      <c r="E28" s="47" t="s">
        <v>9</v>
      </c>
      <c r="F28" s="48">
        <v>-860</v>
      </c>
      <c r="G28" s="49">
        <v>45665</v>
      </c>
    </row>
    <row r="29" spans="1:7" x14ac:dyDescent="0.25">
      <c r="A29" s="44">
        <v>24</v>
      </c>
      <c r="B29" s="45" t="s">
        <v>55</v>
      </c>
      <c r="C29" s="46" t="s">
        <v>3</v>
      </c>
      <c r="D29" s="46" t="s">
        <v>19</v>
      </c>
      <c r="E29" s="47" t="s">
        <v>9</v>
      </c>
      <c r="F29" s="48">
        <v>-860</v>
      </c>
      <c r="G29" s="49">
        <v>45665</v>
      </c>
    </row>
    <row r="30" spans="1:7" x14ac:dyDescent="0.25">
      <c r="A30" s="44">
        <v>25</v>
      </c>
      <c r="B30" s="45" t="s">
        <v>56</v>
      </c>
      <c r="C30" s="46" t="s">
        <v>3</v>
      </c>
      <c r="D30" s="46" t="s">
        <v>19</v>
      </c>
      <c r="E30" s="47" t="s">
        <v>9</v>
      </c>
      <c r="F30" s="48">
        <v>-860</v>
      </c>
      <c r="G30" s="49">
        <v>45665</v>
      </c>
    </row>
    <row r="31" spans="1:7" x14ac:dyDescent="0.25">
      <c r="A31" s="44">
        <v>26</v>
      </c>
      <c r="B31" s="45" t="s">
        <v>57</v>
      </c>
      <c r="C31" s="46" t="s">
        <v>3</v>
      </c>
      <c r="D31" s="46" t="s">
        <v>19</v>
      </c>
      <c r="E31" s="47" t="s">
        <v>9</v>
      </c>
      <c r="F31" s="48">
        <v>-860</v>
      </c>
      <c r="G31" s="49">
        <v>45665</v>
      </c>
    </row>
    <row r="32" spans="1:7" x14ac:dyDescent="0.25">
      <c r="A32" s="44">
        <v>27</v>
      </c>
      <c r="B32" s="45" t="s">
        <v>58</v>
      </c>
      <c r="C32" s="46" t="s">
        <v>3</v>
      </c>
      <c r="D32" s="46" t="s">
        <v>19</v>
      </c>
      <c r="E32" s="47" t="s">
        <v>9</v>
      </c>
      <c r="F32" s="48">
        <v>-860</v>
      </c>
      <c r="G32" s="49">
        <v>45665</v>
      </c>
    </row>
    <row r="33" spans="1:7" x14ac:dyDescent="0.25">
      <c r="A33" s="44">
        <v>28</v>
      </c>
      <c r="B33" s="45" t="s">
        <v>59</v>
      </c>
      <c r="C33" s="46" t="s">
        <v>3</v>
      </c>
      <c r="D33" s="46" t="s">
        <v>19</v>
      </c>
      <c r="E33" s="47" t="s">
        <v>9</v>
      </c>
      <c r="F33" s="48">
        <v>-860</v>
      </c>
      <c r="G33" s="49">
        <v>45665</v>
      </c>
    </row>
    <row r="34" spans="1:7" x14ac:dyDescent="0.25">
      <c r="A34" s="44">
        <v>29</v>
      </c>
      <c r="B34" s="45" t="s">
        <v>60</v>
      </c>
      <c r="C34" s="46" t="s">
        <v>3</v>
      </c>
      <c r="D34" s="46" t="s">
        <v>19</v>
      </c>
      <c r="E34" s="47" t="s">
        <v>9</v>
      </c>
      <c r="F34" s="48">
        <v>-860</v>
      </c>
      <c r="G34" s="49">
        <v>45665</v>
      </c>
    </row>
    <row r="35" spans="1:7" x14ac:dyDescent="0.25">
      <c r="A35" s="44">
        <v>30</v>
      </c>
      <c r="B35" s="45" t="s">
        <v>61</v>
      </c>
      <c r="C35" s="46" t="s">
        <v>3</v>
      </c>
      <c r="D35" s="46" t="s">
        <v>19</v>
      </c>
      <c r="E35" s="47" t="s">
        <v>9</v>
      </c>
      <c r="F35" s="48">
        <v>-860</v>
      </c>
      <c r="G35" s="49">
        <v>45665</v>
      </c>
    </row>
    <row r="36" spans="1:7" x14ac:dyDescent="0.25">
      <c r="A36" s="44">
        <v>31</v>
      </c>
      <c r="B36" s="45" t="s">
        <v>62</v>
      </c>
      <c r="C36" s="46" t="s">
        <v>3</v>
      </c>
      <c r="D36" s="46" t="s">
        <v>19</v>
      </c>
      <c r="E36" s="47" t="s">
        <v>9</v>
      </c>
      <c r="F36" s="48">
        <v>-860</v>
      </c>
      <c r="G36" s="49">
        <v>45665</v>
      </c>
    </row>
    <row r="37" spans="1:7" x14ac:dyDescent="0.25">
      <c r="A37" s="44">
        <v>32</v>
      </c>
      <c r="B37" s="45" t="s">
        <v>63</v>
      </c>
      <c r="C37" s="46" t="s">
        <v>2</v>
      </c>
      <c r="D37" s="46" t="s">
        <v>19</v>
      </c>
      <c r="E37" s="47" t="s">
        <v>10</v>
      </c>
      <c r="F37" s="48">
        <v>-4600</v>
      </c>
      <c r="G37" s="49">
        <v>45665</v>
      </c>
    </row>
    <row r="38" spans="1:7" x14ac:dyDescent="0.25">
      <c r="A38" s="44">
        <v>33</v>
      </c>
      <c r="B38" s="45" t="s">
        <v>64</v>
      </c>
      <c r="C38" s="46" t="s">
        <v>3</v>
      </c>
      <c r="D38" s="46" t="s">
        <v>19</v>
      </c>
      <c r="E38" s="47" t="s">
        <v>7</v>
      </c>
      <c r="F38" s="48">
        <v>-2574.7199999999998</v>
      </c>
      <c r="G38" s="49">
        <v>45666</v>
      </c>
    </row>
    <row r="39" spans="1:7" x14ac:dyDescent="0.25">
      <c r="A39" s="44">
        <v>34</v>
      </c>
      <c r="B39" s="45" t="s">
        <v>65</v>
      </c>
      <c r="C39" s="46" t="s">
        <v>3</v>
      </c>
      <c r="D39" s="46" t="s">
        <v>19</v>
      </c>
      <c r="E39" s="47" t="s">
        <v>7</v>
      </c>
      <c r="F39" s="48">
        <v>-1610</v>
      </c>
      <c r="G39" s="49">
        <v>45666</v>
      </c>
    </row>
    <row r="40" spans="1:7" x14ac:dyDescent="0.25">
      <c r="A40" s="44">
        <v>35</v>
      </c>
      <c r="B40" s="45" t="s">
        <v>66</v>
      </c>
      <c r="C40" s="46" t="s">
        <v>3</v>
      </c>
      <c r="D40" s="46" t="s">
        <v>19</v>
      </c>
      <c r="E40" s="47" t="s">
        <v>7</v>
      </c>
      <c r="F40" s="48">
        <v>-280.36</v>
      </c>
      <c r="G40" s="49">
        <v>45666</v>
      </c>
    </row>
    <row r="41" spans="1:7" x14ac:dyDescent="0.25">
      <c r="A41" s="44">
        <v>36</v>
      </c>
      <c r="B41" s="45" t="s">
        <v>67</v>
      </c>
      <c r="C41" s="46" t="s">
        <v>3</v>
      </c>
      <c r="D41" s="46" t="s">
        <v>19</v>
      </c>
      <c r="E41" s="47" t="s">
        <v>7</v>
      </c>
      <c r="F41" s="48">
        <v>-617.94000000000005</v>
      </c>
      <c r="G41" s="49">
        <v>45666</v>
      </c>
    </row>
    <row r="42" spans="1:7" x14ac:dyDescent="0.25">
      <c r="A42" s="44">
        <v>37</v>
      </c>
      <c r="B42" s="45" t="s">
        <v>68</v>
      </c>
      <c r="C42" s="46" t="s">
        <v>3</v>
      </c>
      <c r="D42" s="46" t="s">
        <v>19</v>
      </c>
      <c r="E42" s="47" t="s">
        <v>7</v>
      </c>
      <c r="F42" s="48">
        <v>-617.94000000000005</v>
      </c>
      <c r="G42" s="49">
        <v>45666</v>
      </c>
    </row>
    <row r="43" spans="1:7" x14ac:dyDescent="0.25">
      <c r="A43" s="44">
        <v>38</v>
      </c>
      <c r="B43" s="45" t="s">
        <v>69</v>
      </c>
      <c r="C43" s="46" t="s">
        <v>3</v>
      </c>
      <c r="D43" s="46" t="s">
        <v>19</v>
      </c>
      <c r="E43" s="47" t="s">
        <v>7</v>
      </c>
      <c r="F43" s="48">
        <v>-278.60000000000002</v>
      </c>
      <c r="G43" s="49">
        <v>45666</v>
      </c>
    </row>
    <row r="44" spans="1:7" x14ac:dyDescent="0.25">
      <c r="A44" s="44">
        <v>39</v>
      </c>
      <c r="B44" s="45" t="s">
        <v>70</v>
      </c>
      <c r="C44" s="46" t="s">
        <v>3</v>
      </c>
      <c r="D44" s="46" t="s">
        <v>19</v>
      </c>
      <c r="E44" s="47" t="s">
        <v>7</v>
      </c>
      <c r="F44" s="48">
        <v>-53.76</v>
      </c>
      <c r="G44" s="49">
        <v>45666</v>
      </c>
    </row>
    <row r="45" spans="1:7" x14ac:dyDescent="0.25">
      <c r="A45" s="44">
        <v>40</v>
      </c>
      <c r="B45" s="45" t="s">
        <v>71</v>
      </c>
      <c r="C45" s="46" t="s">
        <v>3</v>
      </c>
      <c r="D45" s="46" t="s">
        <v>19</v>
      </c>
      <c r="E45" s="47" t="s">
        <v>7</v>
      </c>
      <c r="F45" s="48">
        <v>-67.58</v>
      </c>
      <c r="G45" s="49">
        <v>45666</v>
      </c>
    </row>
    <row r="46" spans="1:7" x14ac:dyDescent="0.25">
      <c r="A46" s="44">
        <v>41</v>
      </c>
      <c r="B46" s="45" t="s">
        <v>72</v>
      </c>
      <c r="C46" s="46" t="s">
        <v>3</v>
      </c>
      <c r="D46" s="46" t="s">
        <v>19</v>
      </c>
      <c r="E46" s="47" t="s">
        <v>7</v>
      </c>
      <c r="F46" s="48">
        <v>-67.58</v>
      </c>
      <c r="G46" s="49">
        <v>45666</v>
      </c>
    </row>
    <row r="47" spans="1:7" x14ac:dyDescent="0.25">
      <c r="A47" s="44">
        <v>42</v>
      </c>
      <c r="B47" s="45" t="s">
        <v>73</v>
      </c>
      <c r="C47" s="46" t="s">
        <v>3</v>
      </c>
      <c r="D47" s="46" t="s">
        <v>19</v>
      </c>
      <c r="E47" s="47" t="s">
        <v>11</v>
      </c>
      <c r="F47" s="48">
        <v>-783.71</v>
      </c>
      <c r="G47" s="49">
        <v>45670</v>
      </c>
    </row>
    <row r="48" spans="1:7" x14ac:dyDescent="0.25">
      <c r="A48" s="44">
        <v>43</v>
      </c>
      <c r="B48" s="45" t="s">
        <v>74</v>
      </c>
      <c r="C48" s="46" t="s">
        <v>3</v>
      </c>
      <c r="D48" s="46" t="s">
        <v>19</v>
      </c>
      <c r="E48" s="47" t="s">
        <v>6</v>
      </c>
      <c r="F48" s="48">
        <v>-5576</v>
      </c>
      <c r="G48" s="49">
        <v>45674</v>
      </c>
    </row>
    <row r="49" spans="1:7" x14ac:dyDescent="0.25">
      <c r="A49" s="44">
        <v>44</v>
      </c>
      <c r="B49" s="45" t="s">
        <v>75</v>
      </c>
      <c r="C49" s="46" t="s">
        <v>3</v>
      </c>
      <c r="D49" s="46" t="s">
        <v>19</v>
      </c>
      <c r="E49" s="47" t="s">
        <v>6</v>
      </c>
      <c r="F49" s="48">
        <v>-4359</v>
      </c>
      <c r="G49" s="49">
        <v>45674</v>
      </c>
    </row>
    <row r="50" spans="1:7" x14ac:dyDescent="0.25">
      <c r="A50" s="44">
        <v>45</v>
      </c>
      <c r="B50" s="45" t="s">
        <v>76</v>
      </c>
      <c r="C50" s="46" t="s">
        <v>3</v>
      </c>
      <c r="D50" s="46" t="s">
        <v>19</v>
      </c>
      <c r="E50" s="47" t="s">
        <v>8</v>
      </c>
      <c r="F50" s="48">
        <v>-639.22</v>
      </c>
      <c r="G50" s="49">
        <v>45679</v>
      </c>
    </row>
    <row r="51" spans="1:7" x14ac:dyDescent="0.25">
      <c r="A51" s="44">
        <v>46</v>
      </c>
      <c r="B51" s="45" t="s">
        <v>77</v>
      </c>
      <c r="C51" s="46" t="s">
        <v>3</v>
      </c>
      <c r="D51" s="46" t="s">
        <v>19</v>
      </c>
      <c r="E51" s="47" t="s">
        <v>4</v>
      </c>
      <c r="F51" s="48">
        <v>-594</v>
      </c>
      <c r="G51" s="49">
        <v>45679</v>
      </c>
    </row>
    <row r="52" spans="1:7" x14ac:dyDescent="0.25">
      <c r="A52" s="44">
        <v>47</v>
      </c>
      <c r="B52" s="45" t="s">
        <v>78</v>
      </c>
      <c r="C52" s="46" t="s">
        <v>3</v>
      </c>
      <c r="D52" s="46" t="s">
        <v>19</v>
      </c>
      <c r="E52" s="47" t="s">
        <v>7</v>
      </c>
      <c r="F52" s="48">
        <v>-560.72</v>
      </c>
      <c r="G52" s="49">
        <v>45679</v>
      </c>
    </row>
    <row r="53" spans="1:7" x14ac:dyDescent="0.25">
      <c r="A53" s="44">
        <v>48</v>
      </c>
      <c r="B53" s="45" t="s">
        <v>79</v>
      </c>
      <c r="C53" s="46" t="s">
        <v>3</v>
      </c>
      <c r="D53" s="46" t="s">
        <v>19</v>
      </c>
      <c r="E53" s="47" t="s">
        <v>7</v>
      </c>
      <c r="F53" s="48">
        <v>-505.22</v>
      </c>
      <c r="G53" s="49">
        <v>45679</v>
      </c>
    </row>
    <row r="54" spans="1:7" x14ac:dyDescent="0.25">
      <c r="A54" s="44">
        <v>49</v>
      </c>
      <c r="B54" s="45" t="s">
        <v>80</v>
      </c>
      <c r="C54" s="46" t="s">
        <v>3</v>
      </c>
      <c r="D54" s="46" t="s">
        <v>19</v>
      </c>
      <c r="E54" s="47" t="s">
        <v>7</v>
      </c>
      <c r="F54" s="48">
        <v>-308.97000000000003</v>
      </c>
      <c r="G54" s="49">
        <v>45679</v>
      </c>
    </row>
    <row r="55" spans="1:7" x14ac:dyDescent="0.25">
      <c r="A55" s="44">
        <v>50</v>
      </c>
      <c r="B55" s="45" t="s">
        <v>81</v>
      </c>
      <c r="C55" s="46" t="s">
        <v>3</v>
      </c>
      <c r="D55" s="46" t="s">
        <v>19</v>
      </c>
      <c r="E55" s="47" t="s">
        <v>7</v>
      </c>
      <c r="F55" s="48">
        <v>-280.36</v>
      </c>
      <c r="G55" s="49">
        <v>45679</v>
      </c>
    </row>
    <row r="56" spans="1:7" x14ac:dyDescent="0.25">
      <c r="A56" s="44">
        <v>51</v>
      </c>
      <c r="B56" s="45" t="s">
        <v>82</v>
      </c>
      <c r="C56" s="46" t="s">
        <v>3</v>
      </c>
      <c r="D56" s="46" t="s">
        <v>19</v>
      </c>
      <c r="E56" s="47" t="s">
        <v>7</v>
      </c>
      <c r="F56" s="48">
        <v>-560.72</v>
      </c>
      <c r="G56" s="49">
        <v>45679</v>
      </c>
    </row>
    <row r="57" spans="1:7" x14ac:dyDescent="0.25">
      <c r="A57" s="44">
        <v>53</v>
      </c>
      <c r="B57" s="45" t="s">
        <v>83</v>
      </c>
      <c r="C57" s="46" t="s">
        <v>3</v>
      </c>
      <c r="D57" s="46" t="s">
        <v>19</v>
      </c>
      <c r="E57" s="47" t="s">
        <v>7</v>
      </c>
      <c r="F57" s="48">
        <f>-323.37+14.4</f>
        <v>-308.97000000000003</v>
      </c>
      <c r="G57" s="49">
        <v>45679</v>
      </c>
    </row>
    <row r="58" spans="1:7" x14ac:dyDescent="0.25">
      <c r="A58" s="44">
        <v>54</v>
      </c>
      <c r="B58" s="45" t="s">
        <v>84</v>
      </c>
      <c r="C58" s="46" t="s">
        <v>3</v>
      </c>
      <c r="D58" s="46" t="s">
        <v>19</v>
      </c>
      <c r="E58" s="47" t="s">
        <v>7</v>
      </c>
      <c r="F58" s="48">
        <v>-280.36</v>
      </c>
      <c r="G58" s="49">
        <v>45679</v>
      </c>
    </row>
    <row r="59" spans="1:7" x14ac:dyDescent="0.25">
      <c r="A59" s="44">
        <v>55</v>
      </c>
      <c r="B59" s="45" t="s">
        <v>85</v>
      </c>
      <c r="C59" s="46" t="s">
        <v>3</v>
      </c>
      <c r="D59" s="46" t="s">
        <v>19</v>
      </c>
      <c r="E59" s="47" t="s">
        <v>7</v>
      </c>
      <c r="F59" s="48">
        <v>-278.60000000000002</v>
      </c>
      <c r="G59" s="49">
        <v>45679</v>
      </c>
    </row>
    <row r="60" spans="1:7" x14ac:dyDescent="0.25">
      <c r="A60" s="44">
        <v>56</v>
      </c>
      <c r="B60" s="45" t="s">
        <v>86</v>
      </c>
      <c r="C60" s="46" t="s">
        <v>3</v>
      </c>
      <c r="D60" s="46" t="s">
        <v>19</v>
      </c>
      <c r="E60" s="47" t="s">
        <v>7</v>
      </c>
      <c r="F60" s="48">
        <v>-278.60000000000002</v>
      </c>
      <c r="G60" s="49">
        <v>45679</v>
      </c>
    </row>
    <row r="61" spans="1:7" x14ac:dyDescent="0.25">
      <c r="A61" s="44">
        <v>57</v>
      </c>
      <c r="B61" s="45" t="s">
        <v>87</v>
      </c>
      <c r="C61" s="46" t="s">
        <v>3</v>
      </c>
      <c r="D61" s="46" t="s">
        <v>19</v>
      </c>
      <c r="E61" s="47" t="s">
        <v>7</v>
      </c>
      <c r="F61" s="48">
        <v>-185.96</v>
      </c>
      <c r="G61" s="49">
        <v>45679</v>
      </c>
    </row>
    <row r="62" spans="1:7" x14ac:dyDescent="0.25">
      <c r="A62" s="44">
        <v>58</v>
      </c>
      <c r="B62" s="45" t="s">
        <v>88</v>
      </c>
      <c r="C62" s="46" t="s">
        <v>3</v>
      </c>
      <c r="D62" s="46" t="s">
        <v>19</v>
      </c>
      <c r="E62" s="47" t="s">
        <v>7</v>
      </c>
      <c r="F62" s="48">
        <v>-371.92</v>
      </c>
      <c r="G62" s="49">
        <v>45679</v>
      </c>
    </row>
    <row r="63" spans="1:7" x14ac:dyDescent="0.25">
      <c r="A63" s="44">
        <v>59</v>
      </c>
      <c r="B63" s="45" t="s">
        <v>89</v>
      </c>
      <c r="C63" s="46" t="s">
        <v>3</v>
      </c>
      <c r="D63" s="46" t="s">
        <v>19</v>
      </c>
      <c r="E63" s="47" t="s">
        <v>7</v>
      </c>
      <c r="F63" s="48">
        <v>-371.92</v>
      </c>
      <c r="G63" s="49">
        <v>45679</v>
      </c>
    </row>
    <row r="64" spans="1:7" x14ac:dyDescent="0.25">
      <c r="A64" s="44">
        <v>60</v>
      </c>
      <c r="B64" s="45" t="s">
        <v>90</v>
      </c>
      <c r="C64" s="46" t="s">
        <v>3</v>
      </c>
      <c r="D64" s="46" t="s">
        <v>19</v>
      </c>
      <c r="E64" s="47" t="s">
        <v>7</v>
      </c>
      <c r="F64" s="48">
        <v>-185.96</v>
      </c>
      <c r="G64" s="49">
        <v>45679</v>
      </c>
    </row>
    <row r="65" spans="1:7" x14ac:dyDescent="0.25">
      <c r="A65" s="44">
        <v>61</v>
      </c>
      <c r="B65" s="45" t="s">
        <v>91</v>
      </c>
      <c r="C65" s="46" t="s">
        <v>3</v>
      </c>
      <c r="D65" s="46" t="s">
        <v>19</v>
      </c>
      <c r="E65" s="47" t="s">
        <v>7</v>
      </c>
      <c r="F65" s="48">
        <v>-371.92</v>
      </c>
      <c r="G65" s="49">
        <v>45679</v>
      </c>
    </row>
    <row r="66" spans="1:7" x14ac:dyDescent="0.25">
      <c r="A66" s="44">
        <v>62</v>
      </c>
      <c r="B66" s="45" t="s">
        <v>92</v>
      </c>
      <c r="C66" s="46" t="s">
        <v>3</v>
      </c>
      <c r="D66" s="46" t="s">
        <v>19</v>
      </c>
      <c r="E66" s="47" t="s">
        <v>7</v>
      </c>
      <c r="F66" s="48">
        <v>-185.96</v>
      </c>
      <c r="G66" s="49">
        <v>45679</v>
      </c>
    </row>
    <row r="67" spans="1:7" x14ac:dyDescent="0.25">
      <c r="A67" s="44">
        <v>63</v>
      </c>
      <c r="B67" s="45" t="s">
        <v>93</v>
      </c>
      <c r="C67" s="46" t="s">
        <v>3</v>
      </c>
      <c r="D67" s="46" t="s">
        <v>19</v>
      </c>
      <c r="E67" s="47" t="s">
        <v>7</v>
      </c>
      <c r="F67" s="48">
        <v>-371.92</v>
      </c>
      <c r="G67" s="49">
        <v>45679</v>
      </c>
    </row>
    <row r="68" spans="1:7" x14ac:dyDescent="0.25">
      <c r="A68" s="44">
        <v>64</v>
      </c>
      <c r="B68" s="45" t="s">
        <v>94</v>
      </c>
      <c r="C68" s="46" t="s">
        <v>3</v>
      </c>
      <c r="D68" s="46" t="s">
        <v>19</v>
      </c>
      <c r="E68" s="47" t="s">
        <v>7</v>
      </c>
      <c r="F68" s="48">
        <v>-389.24</v>
      </c>
      <c r="G68" s="49">
        <v>45679</v>
      </c>
    </row>
    <row r="69" spans="1:7" x14ac:dyDescent="0.25">
      <c r="A69" s="44">
        <v>65</v>
      </c>
      <c r="B69" s="45" t="s">
        <v>95</v>
      </c>
      <c r="C69" s="46" t="s">
        <v>3</v>
      </c>
      <c r="D69" s="46" t="s">
        <v>19</v>
      </c>
      <c r="E69" s="47" t="s">
        <v>7</v>
      </c>
      <c r="F69" s="48">
        <v>-371.92</v>
      </c>
      <c r="G69" s="49">
        <v>45679</v>
      </c>
    </row>
    <row r="70" spans="1:7" x14ac:dyDescent="0.25">
      <c r="A70" s="44">
        <v>66</v>
      </c>
      <c r="B70" s="45" t="s">
        <v>96</v>
      </c>
      <c r="C70" s="46" t="s">
        <v>3</v>
      </c>
      <c r="D70" s="46" t="s">
        <v>19</v>
      </c>
      <c r="E70" s="47" t="s">
        <v>7</v>
      </c>
      <c r="F70" s="48">
        <v>-420.56</v>
      </c>
      <c r="G70" s="49">
        <v>45679</v>
      </c>
    </row>
    <row r="71" spans="1:7" x14ac:dyDescent="0.25">
      <c r="A71" s="44">
        <v>67</v>
      </c>
      <c r="B71" s="45" t="s">
        <v>97</v>
      </c>
      <c r="C71" s="46" t="s">
        <v>3</v>
      </c>
      <c r="D71" s="46" t="s">
        <v>19</v>
      </c>
      <c r="E71" s="47" t="s">
        <v>7</v>
      </c>
      <c r="F71" s="48">
        <v>-560.72</v>
      </c>
      <c r="G71" s="49">
        <v>45679</v>
      </c>
    </row>
    <row r="72" spans="1:7" x14ac:dyDescent="0.25">
      <c r="A72" s="44">
        <v>68</v>
      </c>
      <c r="B72" s="45" t="s">
        <v>98</v>
      </c>
      <c r="C72" s="46" t="s">
        <v>3</v>
      </c>
      <c r="D72" s="46" t="s">
        <v>19</v>
      </c>
      <c r="E72" s="47" t="s">
        <v>7</v>
      </c>
      <c r="F72" s="48">
        <v>-560.72</v>
      </c>
      <c r="G72" s="49">
        <v>45679</v>
      </c>
    </row>
    <row r="73" spans="1:7" x14ac:dyDescent="0.25">
      <c r="A73" s="44">
        <v>69</v>
      </c>
      <c r="B73" s="45" t="s">
        <v>99</v>
      </c>
      <c r="C73" s="46" t="s">
        <v>3</v>
      </c>
      <c r="D73" s="46" t="s">
        <v>19</v>
      </c>
      <c r="E73" s="47" t="s">
        <v>7</v>
      </c>
      <c r="F73" s="48">
        <v>-420.56</v>
      </c>
      <c r="G73" s="49">
        <v>45679</v>
      </c>
    </row>
    <row r="74" spans="1:7" x14ac:dyDescent="0.25">
      <c r="A74" s="44">
        <v>70</v>
      </c>
      <c r="B74" s="45" t="s">
        <v>100</v>
      </c>
      <c r="C74" s="46" t="s">
        <v>3</v>
      </c>
      <c r="D74" s="46" t="s">
        <v>19</v>
      </c>
      <c r="E74" s="47" t="s">
        <v>7</v>
      </c>
      <c r="F74" s="48">
        <v>-185.96</v>
      </c>
      <c r="G74" s="49">
        <v>45679</v>
      </c>
    </row>
    <row r="75" spans="1:7" ht="15.75" thickBot="1" x14ac:dyDescent="0.3">
      <c r="A75" s="44">
        <v>71</v>
      </c>
      <c r="B75" s="45" t="s">
        <v>101</v>
      </c>
      <c r="C75" s="46" t="s">
        <v>3</v>
      </c>
      <c r="D75" s="46" t="s">
        <v>19</v>
      </c>
      <c r="E75" s="47" t="s">
        <v>7</v>
      </c>
      <c r="F75" s="48">
        <v>-371.92</v>
      </c>
      <c r="G75" s="49">
        <v>45679</v>
      </c>
    </row>
    <row r="76" spans="1:7" ht="15.75" thickBot="1" x14ac:dyDescent="0.3">
      <c r="A76" s="60" t="s">
        <v>0</v>
      </c>
      <c r="B76" s="61"/>
      <c r="C76" s="61"/>
      <c r="D76" s="61"/>
      <c r="E76" s="62"/>
      <c r="F76" s="50">
        <f>SUM(F6:F75)</f>
        <v>-62154.47</v>
      </c>
    </row>
  </sheetData>
  <autoFilter ref="A5:J76" xr:uid="{3B284A6B-02DB-4AC5-8CB7-6E757353B477}"/>
  <mergeCells count="3">
    <mergeCell ref="A1:G1"/>
    <mergeCell ref="A3:G3"/>
    <mergeCell ref="A76:E76"/>
  </mergeCells>
  <phoneticPr fontId="30" type="noConversion"/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10DF4B-A692-4E01-976A-A41625CCDCF0}"/>
</file>

<file path=customXml/itemProps2.xml><?xml version="1.0" encoding="utf-8"?>
<ds:datastoreItem xmlns:ds="http://schemas.openxmlformats.org/officeDocument/2006/customXml" ds:itemID="{EAB01E2F-9D30-4849-A3B8-3E3EAC74563C}"/>
</file>

<file path=customXml/itemProps3.xml><?xml version="1.0" encoding="utf-8"?>
<ds:datastoreItem xmlns:ds="http://schemas.openxmlformats.org/officeDocument/2006/customXml" ds:itemID="{64977BB8-2D15-4CD1-AD90-DE68E089FC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 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2025-04-01T17:25:14Z</cp:lastPrinted>
  <dcterms:created xsi:type="dcterms:W3CDTF">2025-03-11T17:00:12Z</dcterms:created>
  <dcterms:modified xsi:type="dcterms:W3CDTF">2025-04-01T17:27:04Z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